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0545" activeTab="0"/>
  </bookViews>
  <sheets>
    <sheet name="Foglio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<sst xmlns="http://schemas.openxmlformats.org/spreadsheetml/2006/main" count="134" uniqueCount="105">
  <si>
    <t>Allegato c) - Fondo crediti di dubbia esigibilità</t>
  </si>
  <si>
    <t>COMPOSIZIONE DELL'ACCANTONAMENTO AL FONDO CREDITI DI DUBBIA ESIGIBILITA'* E AL FONDO SVALUTAZIONE CREDITI</t>
  </si>
  <si>
    <t xml:space="preserve">
TIPOLOGIA
</t>
  </si>
  <si>
    <t>DENOMINAZIONE</t>
  </si>
  <si>
    <r>
      <t xml:space="preserve">RESIDUI ATTIVI FORMATISI NELL'ESERCIZIO CUI SI RIFERISCE IL RENDICONTO
</t>
    </r>
    <r>
      <rPr>
        <b/>
        <i/>
        <sz val="10"/>
        <rFont val="Calibri"/>
        <family val="2"/>
      </rPr>
      <t>(a)</t>
    </r>
  </si>
  <si>
    <r>
      <t xml:space="preserve">RESIDUI ATTIVI DEGLI  ESERCIZI PRECEDENTI
</t>
    </r>
    <r>
      <rPr>
        <b/>
        <i/>
        <sz val="10"/>
        <rFont val="Calibri"/>
        <family val="2"/>
      </rPr>
      <t>(b)</t>
    </r>
  </si>
  <si>
    <r>
      <t xml:space="preserve">TOTALE RESIDUI ATTIVI
</t>
    </r>
    <r>
      <rPr>
        <b/>
        <i/>
        <sz val="10"/>
        <rFont val="Calibri"/>
        <family val="2"/>
      </rPr>
      <t>(c ) = (a) + (b)</t>
    </r>
  </si>
  <si>
    <r>
      <t xml:space="preserve">IMPORTO MINIMO DEL FONDO
</t>
    </r>
    <r>
      <rPr>
        <b/>
        <i/>
        <sz val="10"/>
        <rFont val="Calibri"/>
        <family val="2"/>
      </rPr>
      <t xml:space="preserve">(d) </t>
    </r>
  </si>
  <si>
    <r>
      <t xml:space="preserve">FONDO CREDITI DI DUBBIA ESIGILITA'
</t>
    </r>
    <r>
      <rPr>
        <b/>
        <i/>
        <sz val="10"/>
        <rFont val="Calibri"/>
        <family val="2"/>
      </rPr>
      <t xml:space="preserve">(e) </t>
    </r>
  </si>
  <si>
    <t>% di accantonamento al fondo crediti di dubbia esigibilità
(f) = (e) / (c)</t>
  </si>
  <si>
    <t>ENTRATE CORRENTI DI NATURA TRIBUTARIA, CONTRIBUTIVA E PEREQUATIVA</t>
  </si>
  <si>
    <t>1010100</t>
  </si>
  <si>
    <t>Tipologia 101: Imposte, tasse e proventi assimilati</t>
  </si>
  <si>
    <t xml:space="preserve"> di cui accertati per cassa sulla base del principio contabile 3.7 </t>
  </si>
  <si>
    <t>Tipologia 101: Imposte, tasse e proventi assimilati non accertati per cassa</t>
  </si>
  <si>
    <t/>
  </si>
  <si>
    <t>1010200</t>
  </si>
  <si>
    <r>
      <t xml:space="preserve">Tipologia 102: Tributi destinati al finanziamento della sanità </t>
    </r>
    <r>
      <rPr>
        <b/>
        <i/>
        <sz val="10"/>
        <rFont val="Calibri"/>
        <family val="2"/>
      </rPr>
      <t>(solo per le Regioni)</t>
    </r>
  </si>
  <si>
    <t>Tipologia 102: Tributi destinati al finanziamento della sanita' non accertati per cassa</t>
  </si>
  <si>
    <t>1010300</t>
  </si>
  <si>
    <r>
      <t xml:space="preserve">Tipologia 103: Tributi devoluti e regolati alle autonomie speciali  </t>
    </r>
    <r>
      <rPr>
        <b/>
        <i/>
        <sz val="10"/>
        <rFont val="Calibri"/>
        <family val="2"/>
      </rPr>
      <t>(solo per le Regioni)</t>
    </r>
  </si>
  <si>
    <t>Tipologia 103: Tributi devoluti e regolati alle autonomie speciali  non accertati per cassa</t>
  </si>
  <si>
    <t>1010400</t>
  </si>
  <si>
    <t>Tipologia 104: Compartecipazioni di tributi</t>
  </si>
  <si>
    <t>1030100</t>
  </si>
  <si>
    <t>Tipologia 301: Fondi perequativi da Amministrazioni Centrali</t>
  </si>
  <si>
    <t>1030200</t>
  </si>
  <si>
    <r>
      <t xml:space="preserve">Tipologia 302: Fondi perequativi dalla Regione o Provincia autonoma </t>
    </r>
    <r>
      <rPr>
        <b/>
        <i/>
        <sz val="10"/>
        <rFont val="Calibri"/>
        <family val="2"/>
      </rPr>
      <t>(solo per gli Enti locali)</t>
    </r>
  </si>
  <si>
    <t>1000000</t>
  </si>
  <si>
    <t>TOTALE TITOLO 1</t>
  </si>
  <si>
    <t>TRASFERIMENTI CORRENTI</t>
  </si>
  <si>
    <t>2010100</t>
  </si>
  <si>
    <t>Tipologia 101: Trasferimenti correnti da Amministrazioni pubbliche</t>
  </si>
  <si>
    <t>2010200</t>
  </si>
  <si>
    <t>Tipologia 102: Trasferimenti correnti da Famiglie</t>
  </si>
  <si>
    <t>2010300</t>
  </si>
  <si>
    <t>Tipologia 103: Trasferimenti correnti da Imprese</t>
  </si>
  <si>
    <t>2010400</t>
  </si>
  <si>
    <t>Tipologia 104: Trasferimenti correnti da Istituzioni Sociali Private</t>
  </si>
  <si>
    <t>2010500</t>
  </si>
  <si>
    <t>Tipologia 105: Trasferimenti correnti dall'Unione Europea e dal Resto del Mondo</t>
  </si>
  <si>
    <t>Trasferimenti correnti dall'Unione Europea</t>
  </si>
  <si>
    <t xml:space="preserve"> Trasferimenti correnti dal Resto del Mondo</t>
  </si>
  <si>
    <t>2000000</t>
  </si>
  <si>
    <t>TOTALE TITOLO 2</t>
  </si>
  <si>
    <t>ENTRATE EXTRATRIBUTARIE</t>
  </si>
  <si>
    <t>3010000</t>
  </si>
  <si>
    <t>Tipologia 100: Vendita di beni e servizi e proventi derivanti dalla gestione dei beni</t>
  </si>
  <si>
    <t>3020000</t>
  </si>
  <si>
    <t>Tipologia 200: Proventi derivanti dall'attività di controllo e repressione delle irregolarità e degli illeciti</t>
  </si>
  <si>
    <t>3030000</t>
  </si>
  <si>
    <t>Tipologia 300: Interessi attivi</t>
  </si>
  <si>
    <t>3040000</t>
  </si>
  <si>
    <t>Tipologia 400: Altre entrate da redditi da capitale</t>
  </si>
  <si>
    <t>3050000</t>
  </si>
  <si>
    <t>Tipologia 500: Rimborsi e altre entrate correnti</t>
  </si>
  <si>
    <t>3000000</t>
  </si>
  <si>
    <t>TOTALE TITOLO 3</t>
  </si>
  <si>
    <t>ENTRATE IN CONTO CAPITALE</t>
  </si>
  <si>
    <t>4010000</t>
  </si>
  <si>
    <t>Tipologia 100: Tributi in conto capitale</t>
  </si>
  <si>
    <t>4020000</t>
  </si>
  <si>
    <t>Tipologia 200: Contributi agli investimenti</t>
  </si>
  <si>
    <t xml:space="preserve">Contributi agli investimenti da amministrazioni pubbliche </t>
  </si>
  <si>
    <t>Contributi agli investimenti da UE</t>
  </si>
  <si>
    <t>Tipologia 200: Contributi agli investimenti al netto dei contributi da PA e da UE</t>
  </si>
  <si>
    <t>4030000</t>
  </si>
  <si>
    <t>Tipologia 300: Altri trasferimenti in conto capitale</t>
  </si>
  <si>
    <t xml:space="preserve">Altri trasferimenti in conto capitale da amministrazioni pubbliche </t>
  </si>
  <si>
    <t>Altri trasferimenti in conto capitale da UE</t>
  </si>
  <si>
    <t>Tipologia 300:  Altri trasferimenti in conto capitale al netto dei trasferimenti da PA e da UE</t>
  </si>
  <si>
    <t>4040000</t>
  </si>
  <si>
    <t>Tipologia 400: Entrate da alienazione di beni materiali e immateriali</t>
  </si>
  <si>
    <t>4050000</t>
  </si>
  <si>
    <t>Tipologia 500: Altre entrate in conto capitale</t>
  </si>
  <si>
    <t>4000000</t>
  </si>
  <si>
    <t>TOTALE TITOLO 4</t>
  </si>
  <si>
    <t>ENTRATE DA RIDUZIONE DI ATTIVITA' FINANZIARIE</t>
  </si>
  <si>
    <t>5010000</t>
  </si>
  <si>
    <t>Tipologia 100: Alienazione di attività finanziarie</t>
  </si>
  <si>
    <t>5020000</t>
  </si>
  <si>
    <t>Tipologia 200: Riscossione crediti di breve termine</t>
  </si>
  <si>
    <t>5030000</t>
  </si>
  <si>
    <t>Tipologia 300: Riscossione crediti di medio-lungo termine</t>
  </si>
  <si>
    <t>5040000</t>
  </si>
  <si>
    <t>Tipologia 400: Altre entrate per riduzione di attività finanziarie</t>
  </si>
  <si>
    <t>5000000</t>
  </si>
  <si>
    <t>TOTALE TITOLO 5</t>
  </si>
  <si>
    <t>TOTALE GENERALE</t>
  </si>
  <si>
    <t>DI CUI   FONDO CREDITI DI DUBBIA ESIGIBILITA' IN C/CAPITALE</t>
  </si>
  <si>
    <r>
      <t xml:space="preserve">DI CUI   FONDO CREDITI DI DUBBIA ESIGIBILITA' DI PARTE CORRENTE </t>
    </r>
    <r>
      <rPr>
        <i/>
        <sz val="11"/>
        <rFont val="Calibri"/>
        <family val="2"/>
      </rPr>
      <t>(n)</t>
    </r>
  </si>
  <si>
    <t xml:space="preserve">TOTALE CREDITI
</t>
  </si>
  <si>
    <t xml:space="preserve">FONDO SVALUTAZIONE CREDITI
</t>
  </si>
  <si>
    <t>CREDITI STRALCIATI DAL CONTO DEL BILANCIO</t>
  </si>
  <si>
    <r>
      <t xml:space="preserve">ACCERTAMENTI IMPUTATI AGLI ESERCIZI SUCCESSIVI A QUELLO CUI IL RENDICONTO SI RIFERISCE </t>
    </r>
    <r>
      <rPr>
        <i/>
        <sz val="11"/>
        <color indexed="8"/>
        <rFont val="Calibri"/>
        <family val="2"/>
      </rPr>
      <t>(m)</t>
    </r>
  </si>
  <si>
    <t>TOTALE</t>
  </si>
  <si>
    <t>* Il fondo crediti di dubbia esigibilità è un accantonamento del risultato di amministrazione. Non richiedono l’accantonamento a tale fondo: a) i trasferimenti da altre Amministrazioni pubbliche e dall'Unione europea; b) i crediti assistiti da fidejussione; c) le entrate tributarie che, sulla base dei nuovi principi contabili, sono accertate per cassa.</t>
  </si>
  <si>
    <r>
      <t>(e)</t>
    </r>
    <r>
      <rPr>
        <sz val="11"/>
        <color theme="1"/>
        <rFont val="Calibri"/>
        <family val="2"/>
      </rPr>
      <t xml:space="preserve"> Gli importi della colonna </t>
    </r>
    <r>
      <rPr>
        <i/>
        <sz val="11"/>
        <color indexed="8"/>
        <rFont val="Calibri"/>
        <family val="2"/>
      </rPr>
      <t>(e)</t>
    </r>
    <r>
      <rPr>
        <sz val="11"/>
        <color theme="1"/>
        <rFont val="Calibri"/>
        <family val="2"/>
      </rPr>
      <t xml:space="preserve"> non devono essere inferiori a quelli della colonna </t>
    </r>
    <r>
      <rPr>
        <i/>
        <sz val="11"/>
        <color indexed="8"/>
        <rFont val="Calibri"/>
        <family val="2"/>
      </rPr>
      <t>(d)</t>
    </r>
    <r>
      <rPr>
        <sz val="11"/>
        <color theme="1"/>
        <rFont val="Calibri"/>
        <family val="2"/>
      </rPr>
      <t xml:space="preserve">; se sono superiori le motivazioni della differenza sono indicate nella relazione al rendiconto.  Il totale generale della colonna </t>
    </r>
    <r>
      <rPr>
        <i/>
        <sz val="11"/>
        <color indexed="8"/>
        <rFont val="Calibri"/>
        <family val="2"/>
      </rPr>
      <t>(f)</t>
    </r>
    <r>
      <rPr>
        <sz val="11"/>
        <color theme="1"/>
        <rFont val="Calibri"/>
        <family val="2"/>
      </rPr>
      <t xml:space="preserve"> corrisponde all'importo del fondo crediti di dubbia esigibilità accantonato nel risultato di amministrazione.</t>
    </r>
  </si>
  <si>
    <t>(g) Indicare il totale generale della colonna c).</t>
  </si>
  <si>
    <t>(h) Indicare il totale generale della colonna e)</t>
  </si>
  <si>
    <t>(i) Indicare l'importo complessivo dei crediti stralciati dal conto del bilancio nell'esercizio in corso e negli esercizi precedenti.</t>
  </si>
  <si>
    <t xml:space="preserve">(l) corrisponde all'importo della cella (i) </t>
  </si>
  <si>
    <t>(n) comprende anche l'accantonamento riguardante i crediti del titolo 5</t>
  </si>
  <si>
    <t>COMUNE DI MODOLO PROVINCIA DI ORISTANO</t>
  </si>
  <si>
    <t>ESERCIZIO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</si>
</sst>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63"/>
      <name val="Calibri"/>
      <family val="0"/>
    </font>
    <font>
      <sz val="10"/>
      <color indexed="63"/>
      <name val="Calibri"/>
      <family val="0"/>
    </font>
    <font>
      <i/>
      <sz val="10"/>
      <color indexed="63"/>
      <name val="Calibri"/>
      <family val="0"/>
    </font>
    <font>
      <i/>
      <sz val="11"/>
      <color indexed="63"/>
      <name val="Calibri"/>
      <family val="0"/>
    </font>
    <font>
      <sz val="11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 quotePrefix="1">
      <alignment horizontal="center" wrapText="1"/>
    </xf>
    <xf numFmtId="0" fontId="6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center"/>
    </xf>
    <xf numFmtId="0" fontId="4" fillId="0" borderId="15" xfId="0" applyFont="1" applyFill="1" applyBorder="1" applyAlignment="1" quotePrefix="1">
      <alignment horizontal="center" wrapText="1"/>
    </xf>
    <xf numFmtId="0" fontId="5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 quotePrefix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1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49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wrapText="1"/>
    </xf>
    <xf numFmtId="0" fontId="49" fillId="0" borderId="22" xfId="0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0" fontId="0" fillId="0" borderId="26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0" fontId="8" fillId="0" borderId="26" xfId="0" applyNumberFormat="1" applyFont="1" applyFill="1" applyBorder="1" applyAlignment="1">
      <alignment horizontal="right" wrapText="1"/>
    </xf>
    <xf numFmtId="1" fontId="6" fillId="0" borderId="12" xfId="0" applyNumberFormat="1" applyFont="1" applyFill="1" applyBorder="1" applyAlignment="1">
      <alignment horizontal="right" wrapText="1"/>
    </xf>
    <xf numFmtId="10" fontId="6" fillId="0" borderId="26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right" wrapText="1"/>
    </xf>
    <xf numFmtId="4" fontId="6" fillId="0" borderId="26" xfId="0" applyNumberFormat="1" applyFont="1" applyFill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52" fillId="0" borderId="12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/>
    </xf>
    <xf numFmtId="4" fontId="49" fillId="0" borderId="12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49" fillId="0" borderId="18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10" fontId="0" fillId="0" borderId="29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53" fillId="0" borderId="26" xfId="0" applyNumberFormat="1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0" fontId="54" fillId="0" borderId="0" xfId="0" applyFont="1" applyFill="1" applyAlignment="1">
      <alignment horizontal="right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 quotePrefix="1">
      <alignment horizontal="left" wrapText="1"/>
    </xf>
    <xf numFmtId="0" fontId="0" fillId="0" borderId="0" xfId="0" applyFill="1" applyBorder="1" applyAlignment="1" quotePrefix="1">
      <alignment horizontal="left" wrapText="1"/>
    </xf>
    <xf numFmtId="0" fontId="55" fillId="0" borderId="0" xfId="0" applyFont="1" applyFill="1" applyBorder="1" applyAlignment="1">
      <alignment horizontal="right"/>
    </xf>
    <xf numFmtId="0" fontId="56" fillId="0" borderId="32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4" fontId="32" fillId="0" borderId="34" xfId="0" applyNumberFormat="1" applyFont="1" applyFill="1" applyBorder="1" applyAlignment="1" applyProtection="1">
      <alignment horizontal="right" wrapText="1"/>
      <protection/>
    </xf>
    <xf numFmtId="4" fontId="32" fillId="0" borderId="35" xfId="0" applyNumberFormat="1" applyFont="1" applyFill="1" applyBorder="1" applyAlignment="1" applyProtection="1">
      <alignment horizontal="right" wrapText="1"/>
      <protection/>
    </xf>
    <xf numFmtId="4" fontId="33" fillId="0" borderId="34" xfId="0" applyNumberFormat="1" applyFont="1" applyFill="1" applyBorder="1" applyAlignment="1" applyProtection="1">
      <alignment horizontal="right" vertical="center" wrapText="1"/>
      <protection/>
    </xf>
    <xf numFmtId="4" fontId="34" fillId="0" borderId="36" xfId="0" applyNumberFormat="1" applyFont="1" applyFill="1" applyBorder="1" applyAlignment="1" applyProtection="1">
      <alignment horizontal="right" vertical="center"/>
      <protection/>
    </xf>
    <xf numFmtId="4" fontId="35" fillId="0" borderId="34" xfId="0" applyNumberFormat="1" applyFont="1" applyFill="1" applyBorder="1" applyAlignment="1" applyProtection="1">
      <alignment horizontal="right" vertical="center"/>
      <protection/>
    </xf>
    <xf numFmtId="4" fontId="35" fillId="0" borderId="3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B108">
      <selection activeCell="D102" sqref="D102"/>
    </sheetView>
  </sheetViews>
  <sheetFormatPr defaultColWidth="9.140625" defaultRowHeight="15"/>
  <cols>
    <col min="1" max="1" width="9.140625" style="2" customWidth="1"/>
    <col min="2" max="2" width="84.00390625" style="2" customWidth="1"/>
    <col min="3" max="3" width="19.28125" style="58" customWidth="1"/>
    <col min="4" max="4" width="18.7109375" style="58" customWidth="1"/>
    <col min="5" max="5" width="14.57421875" style="58" customWidth="1"/>
    <col min="6" max="6" width="16.28125" style="58" customWidth="1"/>
    <col min="7" max="7" width="15.8515625" style="58" customWidth="1"/>
    <col min="8" max="8" width="14.140625" style="58" customWidth="1"/>
    <col min="9" max="256" width="9.140625" style="3" customWidth="1"/>
  </cols>
  <sheetData>
    <row r="1" ht="8.25" customHeight="1">
      <c r="A1" s="1"/>
    </row>
    <row r="2" spans="1:11" ht="21" customHeight="1">
      <c r="A2" s="119" t="s">
        <v>0</v>
      </c>
      <c r="B2" s="119"/>
      <c r="C2" s="119"/>
      <c r="D2" s="119"/>
      <c r="E2" s="119"/>
      <c r="F2" s="119"/>
      <c r="G2" s="119"/>
      <c r="H2" s="119"/>
      <c r="K2" s="57"/>
    </row>
    <row r="3" spans="1:11" ht="21" customHeight="1">
      <c r="A3" s="125" t="s">
        <v>103</v>
      </c>
      <c r="B3" s="109"/>
      <c r="C3" s="109"/>
      <c r="D3" s="109"/>
      <c r="E3" s="109"/>
      <c r="F3" s="109"/>
      <c r="G3" s="109"/>
      <c r="H3" s="109"/>
      <c r="K3" s="57"/>
    </row>
    <row r="4" spans="1:11" ht="32.25" customHeight="1">
      <c r="A4" s="110" t="s">
        <v>1</v>
      </c>
      <c r="B4" s="110"/>
      <c r="C4" s="110"/>
      <c r="D4" s="110"/>
      <c r="E4" s="110"/>
      <c r="F4" s="110"/>
      <c r="G4" s="110"/>
      <c r="H4" s="110"/>
      <c r="I4" s="4"/>
      <c r="J4" s="4"/>
      <c r="K4" s="4"/>
    </row>
    <row r="5" spans="1:11" ht="32.25" customHeight="1">
      <c r="A5" s="126" t="s">
        <v>104</v>
      </c>
      <c r="B5" s="110"/>
      <c r="C5" s="110"/>
      <c r="D5" s="110"/>
      <c r="E5" s="110"/>
      <c r="F5" s="110"/>
      <c r="G5" s="110"/>
      <c r="H5" s="110"/>
      <c r="I5" s="4"/>
      <c r="J5" s="4"/>
      <c r="K5" s="4"/>
    </row>
    <row r="6" ht="15.75" customHeight="1" thickBot="1"/>
    <row r="7" spans="1:8" s="5" customFormat="1" ht="54" customHeight="1" thickTop="1">
      <c r="A7" s="120" t="s">
        <v>2</v>
      </c>
      <c r="B7" s="122" t="s">
        <v>3</v>
      </c>
      <c r="C7" s="122" t="s">
        <v>4</v>
      </c>
      <c r="D7" s="122" t="s">
        <v>5</v>
      </c>
      <c r="E7" s="122" t="s">
        <v>6</v>
      </c>
      <c r="F7" s="122" t="s">
        <v>7</v>
      </c>
      <c r="G7" s="111" t="s">
        <v>8</v>
      </c>
      <c r="H7" s="113" t="s">
        <v>9</v>
      </c>
    </row>
    <row r="8" spans="1:8" s="5" customFormat="1" ht="45" customHeight="1" thickBot="1">
      <c r="A8" s="121"/>
      <c r="B8" s="123"/>
      <c r="C8" s="124"/>
      <c r="D8" s="124"/>
      <c r="E8" s="124"/>
      <c r="F8" s="124"/>
      <c r="G8" s="112"/>
      <c r="H8" s="114"/>
    </row>
    <row r="9" spans="1:8" ht="15.75" customHeight="1" thickTop="1">
      <c r="A9" s="6"/>
      <c r="B9" s="7"/>
      <c r="C9" s="59"/>
      <c r="D9" s="59"/>
      <c r="E9" s="59"/>
      <c r="F9" s="60"/>
      <c r="G9" s="61"/>
      <c r="H9" s="62"/>
    </row>
    <row r="10" spans="1:8" ht="15" customHeight="1">
      <c r="A10" s="8"/>
      <c r="B10" s="9" t="s">
        <v>10</v>
      </c>
      <c r="C10" s="63"/>
      <c r="D10" s="63"/>
      <c r="E10" s="63"/>
      <c r="F10" s="64"/>
      <c r="G10" s="65"/>
      <c r="H10" s="66"/>
    </row>
    <row r="11" spans="1:8" ht="15" customHeight="1">
      <c r="A11" s="10"/>
      <c r="B11" s="11"/>
      <c r="C11" s="67"/>
      <c r="D11" s="67"/>
      <c r="E11" s="67"/>
      <c r="F11" s="64"/>
      <c r="G11" s="65"/>
      <c r="H11" s="68"/>
    </row>
    <row r="12" spans="1:8" ht="15" customHeight="1">
      <c r="A12" s="12" t="s">
        <v>11</v>
      </c>
      <c r="B12" s="11" t="s">
        <v>12</v>
      </c>
      <c r="C12" s="127">
        <v>32259.69</v>
      </c>
      <c r="D12" s="127">
        <v>77162.7</v>
      </c>
      <c r="E12" s="69">
        <f>SUM(C12:D12)</f>
        <v>0</v>
      </c>
      <c r="F12" s="127">
        <v>85268.54</v>
      </c>
      <c r="G12" s="128">
        <v>85268.54</v>
      </c>
      <c r="H12" s="71">
        <f>IF(E12=0,0,G12/E12)</f>
        <v>0</v>
      </c>
    </row>
    <row r="13" spans="1:8" ht="15" customHeight="1">
      <c r="A13" s="12"/>
      <c r="B13" s="13" t="s">
        <v>13</v>
      </c>
      <c r="C13" s="127">
        <v>0</v>
      </c>
      <c r="D13" s="127">
        <v>0</v>
      </c>
      <c r="E13" s="69">
        <f>SUM(C13:D13)</f>
        <v>0</v>
      </c>
      <c r="F13" s="127">
        <v>0</v>
      </c>
      <c r="G13" s="127">
        <v>0</v>
      </c>
      <c r="H13" s="71">
        <f aca="true" t="shared" si="0" ref="H13:H28">IF(E13=0,0,G13/E13)</f>
        <v>0</v>
      </c>
    </row>
    <row r="14" spans="1:8" ht="15" customHeight="1">
      <c r="A14" s="12"/>
      <c r="B14" s="14" t="s">
        <v>14</v>
      </c>
      <c r="C14" s="69" t="e">
        <f>+C12-C13</f>
        <v>#VALUE!</v>
      </c>
      <c r="D14" s="69" t="e">
        <f>+D12-D13</f>
        <v>#VALUE!</v>
      </c>
      <c r="E14" s="69" t="e">
        <f>SUM(C14:D14)</f>
        <v>#VALUE!</v>
      </c>
      <c r="F14" s="69" t="e">
        <f>F12-F13</f>
        <v>#VALUE!</v>
      </c>
      <c r="G14" s="70" t="e">
        <f>G12-G13</f>
        <v>#VALUE!</v>
      </c>
      <c r="H14" s="71" t="e">
        <f t="shared" si="0"/>
        <v>#VALUE!</v>
      </c>
    </row>
    <row r="15" spans="1:8" ht="15" customHeight="1">
      <c r="A15" s="6" t="s">
        <v>15</v>
      </c>
      <c r="B15" s="15"/>
      <c r="C15" s="72"/>
      <c r="D15" s="72"/>
      <c r="E15" s="72"/>
      <c r="F15" s="73"/>
      <c r="G15" s="74"/>
      <c r="H15" s="71"/>
    </row>
    <row r="16" spans="1:9" ht="15" customHeight="1">
      <c r="A16" s="12" t="s">
        <v>16</v>
      </c>
      <c r="B16" s="16" t="s">
        <v>17</v>
      </c>
      <c r="C16" s="69">
        <v>0</v>
      </c>
      <c r="D16" s="69">
        <v>0</v>
      </c>
      <c r="E16" s="69">
        <v>0</v>
      </c>
      <c r="F16" s="69">
        <v>0</v>
      </c>
      <c r="G16" s="70">
        <v>0</v>
      </c>
      <c r="H16" s="71">
        <f t="shared" si="0"/>
        <v>0</v>
      </c>
      <c r="I16" s="17"/>
    </row>
    <row r="17" spans="1:8" ht="15" customHeight="1">
      <c r="A17" s="12"/>
      <c r="B17" s="13" t="s">
        <v>13</v>
      </c>
      <c r="C17" s="69">
        <v>0</v>
      </c>
      <c r="D17" s="69">
        <v>0</v>
      </c>
      <c r="E17" s="69">
        <v>0</v>
      </c>
      <c r="F17" s="69">
        <v>0</v>
      </c>
      <c r="G17" s="70">
        <v>0</v>
      </c>
      <c r="H17" s="71">
        <f t="shared" si="0"/>
        <v>0</v>
      </c>
    </row>
    <row r="18" spans="1:8" ht="15" customHeight="1">
      <c r="A18" s="12"/>
      <c r="B18" s="14" t="s">
        <v>18</v>
      </c>
      <c r="C18" s="69">
        <f>+C16-C17</f>
        <v>0</v>
      </c>
      <c r="D18" s="69">
        <f>+D16-D17</f>
        <v>0</v>
      </c>
      <c r="E18" s="69">
        <f>+E16-E17</f>
        <v>0</v>
      </c>
      <c r="F18" s="69">
        <f>F16-F17</f>
        <v>0</v>
      </c>
      <c r="G18" s="70">
        <f>G16-G17</f>
        <v>0</v>
      </c>
      <c r="H18" s="71">
        <f t="shared" si="0"/>
        <v>0</v>
      </c>
    </row>
    <row r="19" spans="1:8" ht="15" customHeight="1">
      <c r="A19" s="10" t="s">
        <v>15</v>
      </c>
      <c r="B19" s="18"/>
      <c r="C19" s="69"/>
      <c r="D19" s="69"/>
      <c r="E19" s="69"/>
      <c r="F19" s="73"/>
      <c r="G19" s="74"/>
      <c r="H19" s="71"/>
    </row>
    <row r="20" spans="1:8" ht="15" customHeight="1">
      <c r="A20" s="12" t="s">
        <v>19</v>
      </c>
      <c r="B20" s="11" t="s">
        <v>20</v>
      </c>
      <c r="C20" s="69">
        <v>0</v>
      </c>
      <c r="D20" s="69">
        <v>0</v>
      </c>
      <c r="E20" s="69">
        <v>0</v>
      </c>
      <c r="F20" s="69">
        <v>0</v>
      </c>
      <c r="G20" s="70">
        <v>0</v>
      </c>
      <c r="H20" s="71">
        <f t="shared" si="0"/>
        <v>0</v>
      </c>
    </row>
    <row r="21" spans="1:8" ht="15" customHeight="1">
      <c r="A21" s="12"/>
      <c r="B21" s="13" t="s">
        <v>13</v>
      </c>
      <c r="C21" s="69">
        <v>0</v>
      </c>
      <c r="D21" s="69">
        <v>0</v>
      </c>
      <c r="E21" s="69">
        <v>0</v>
      </c>
      <c r="F21" s="69">
        <v>0</v>
      </c>
      <c r="G21" s="70">
        <v>0</v>
      </c>
      <c r="H21" s="71">
        <f t="shared" si="0"/>
        <v>0</v>
      </c>
    </row>
    <row r="22" spans="1:8" ht="15" customHeight="1">
      <c r="A22" s="12"/>
      <c r="B22" s="14" t="s">
        <v>21</v>
      </c>
      <c r="C22" s="69">
        <f>+C20-C21</f>
        <v>0</v>
      </c>
      <c r="D22" s="69">
        <f>+D20-D21</f>
        <v>0</v>
      </c>
      <c r="E22" s="69">
        <f>+E20-E21</f>
        <v>0</v>
      </c>
      <c r="F22" s="69">
        <f>F20-F21</f>
        <v>0</v>
      </c>
      <c r="G22" s="70">
        <f>G20-G21</f>
        <v>0</v>
      </c>
      <c r="H22" s="71">
        <f t="shared" si="0"/>
        <v>0</v>
      </c>
    </row>
    <row r="23" spans="1:8" ht="15" customHeight="1">
      <c r="A23" s="12"/>
      <c r="B23" s="13"/>
      <c r="C23" s="69"/>
      <c r="D23" s="69"/>
      <c r="E23" s="69"/>
      <c r="F23" s="69"/>
      <c r="G23" s="70"/>
      <c r="H23" s="71"/>
    </row>
    <row r="24" spans="1:9" ht="15" customHeight="1">
      <c r="A24" s="19" t="s">
        <v>22</v>
      </c>
      <c r="B24" s="20" t="s">
        <v>23</v>
      </c>
      <c r="C24" s="127">
        <v>0</v>
      </c>
      <c r="D24" s="127">
        <v>0</v>
      </c>
      <c r="E24" s="69">
        <f>SUM(C24:D24)</f>
        <v>0</v>
      </c>
      <c r="F24" s="127">
        <v>0</v>
      </c>
      <c r="G24" s="127">
        <v>0</v>
      </c>
      <c r="H24" s="71">
        <f t="shared" si="0"/>
        <v>0</v>
      </c>
      <c r="I24" s="21"/>
    </row>
    <row r="25" spans="1:9" ht="15" customHeight="1">
      <c r="A25" s="22"/>
      <c r="B25" s="11"/>
      <c r="C25" s="69"/>
      <c r="D25" s="69"/>
      <c r="E25" s="69"/>
      <c r="F25" s="73"/>
      <c r="G25" s="74"/>
      <c r="H25" s="71"/>
      <c r="I25" s="21"/>
    </row>
    <row r="26" spans="1:8" ht="15" customHeight="1">
      <c r="A26" s="12" t="s">
        <v>24</v>
      </c>
      <c r="B26" s="11" t="s">
        <v>25</v>
      </c>
      <c r="C26" s="127">
        <v>0</v>
      </c>
      <c r="D26" s="127">
        <v>0</v>
      </c>
      <c r="E26" s="69">
        <f>SUM(C26:D26)</f>
        <v>0</v>
      </c>
      <c r="F26" s="127">
        <v>0</v>
      </c>
      <c r="G26" s="127">
        <v>0</v>
      </c>
      <c r="H26" s="71">
        <f t="shared" si="0"/>
        <v>0</v>
      </c>
    </row>
    <row r="27" spans="1:8" ht="15" customHeight="1">
      <c r="A27" s="6" t="s">
        <v>15</v>
      </c>
      <c r="B27" s="15"/>
      <c r="C27" s="73"/>
      <c r="D27" s="73"/>
      <c r="E27" s="73"/>
      <c r="F27" s="73"/>
      <c r="G27" s="74"/>
      <c r="H27" s="71"/>
    </row>
    <row r="28" spans="1:8" ht="15" customHeight="1">
      <c r="A28" s="12" t="s">
        <v>26</v>
      </c>
      <c r="B28" s="11" t="s">
        <v>27</v>
      </c>
      <c r="C28" s="127">
        <v>0</v>
      </c>
      <c r="D28" s="127">
        <v>0</v>
      </c>
      <c r="E28" s="69">
        <f>SUM(C28:D28)</f>
        <v>0</v>
      </c>
      <c r="F28" s="127">
        <v>0</v>
      </c>
      <c r="G28" s="127">
        <v>0</v>
      </c>
      <c r="H28" s="71">
        <f t="shared" si="0"/>
        <v>0</v>
      </c>
    </row>
    <row r="29" spans="1:8" ht="15" customHeight="1">
      <c r="A29" s="12"/>
      <c r="B29" s="11"/>
      <c r="C29" s="69"/>
      <c r="D29" s="69"/>
      <c r="E29" s="69"/>
      <c r="F29" s="69"/>
      <c r="G29" s="70"/>
      <c r="H29" s="71"/>
    </row>
    <row r="30" spans="1:8" ht="15.75" customHeight="1" thickBot="1">
      <c r="A30" s="23" t="s">
        <v>28</v>
      </c>
      <c r="B30" s="24" t="s">
        <v>29</v>
      </c>
      <c r="C30" s="75">
        <f>SUM(C12,C16,C20,C24,C26,C28)</f>
        <v>0</v>
      </c>
      <c r="D30" s="75">
        <f>SUM(D12,D16,D20,D24,D26,D28)</f>
        <v>0</v>
      </c>
      <c r="E30" s="75">
        <f>SUM(E12,E16,E20,E24,E26,E28)</f>
        <v>0</v>
      </c>
      <c r="F30" s="75">
        <f>SUM(F12,F16,F20,F24,F26,F28)</f>
        <v>0</v>
      </c>
      <c r="G30" s="75">
        <f>SUM(G12,G16,G20,G24,G26,G28)</f>
        <v>0</v>
      </c>
      <c r="H30" s="76">
        <f>IF(E30=0,0,G30/E30)</f>
        <v>0</v>
      </c>
    </row>
    <row r="31" spans="1:8" ht="15.75" customHeight="1" thickTop="1">
      <c r="A31" s="25" t="s">
        <v>15</v>
      </c>
      <c r="B31" s="26" t="s">
        <v>30</v>
      </c>
      <c r="C31" s="73"/>
      <c r="D31" s="73"/>
      <c r="E31" s="73"/>
      <c r="F31" s="73"/>
      <c r="G31" s="77"/>
      <c r="H31" s="78"/>
    </row>
    <row r="32" spans="1:8" ht="15" customHeight="1">
      <c r="A32" s="27" t="s">
        <v>15</v>
      </c>
      <c r="B32" s="16"/>
      <c r="C32" s="73"/>
      <c r="D32" s="73"/>
      <c r="E32" s="73"/>
      <c r="F32" s="73"/>
      <c r="G32" s="77"/>
      <c r="H32" s="79"/>
    </row>
    <row r="33" spans="1:8" ht="15" customHeight="1">
      <c r="A33" s="22" t="s">
        <v>31</v>
      </c>
      <c r="B33" s="16" t="s">
        <v>32</v>
      </c>
      <c r="C33" s="127">
        <v>69286.62</v>
      </c>
      <c r="D33" s="127">
        <v>58019.9</v>
      </c>
      <c r="E33" s="69">
        <f>SUM(C33:D33)</f>
        <v>0</v>
      </c>
      <c r="F33" s="127">
        <v>0</v>
      </c>
      <c r="G33" s="127">
        <v>0</v>
      </c>
      <c r="H33" s="71">
        <f>IF(E33=0,0,G33/E33)</f>
        <v>0</v>
      </c>
    </row>
    <row r="34" spans="1:8" ht="15" customHeight="1">
      <c r="A34" s="22" t="s">
        <v>15</v>
      </c>
      <c r="B34" s="28"/>
      <c r="C34" s="69"/>
      <c r="D34" s="73"/>
      <c r="E34" s="69"/>
      <c r="F34" s="69"/>
      <c r="G34" s="77"/>
      <c r="H34" s="71"/>
    </row>
    <row r="35" spans="1:8" ht="15" customHeight="1">
      <c r="A35" s="22" t="s">
        <v>33</v>
      </c>
      <c r="B35" s="16" t="s">
        <v>34</v>
      </c>
      <c r="C35" s="127">
        <v>0</v>
      </c>
      <c r="D35" s="127">
        <v>0</v>
      </c>
      <c r="E35" s="69">
        <f aca="true" t="shared" si="1" ref="E35:E42">SUM(C35:D35)</f>
        <v>0</v>
      </c>
      <c r="F35" s="127">
        <v>0</v>
      </c>
      <c r="G35" s="127">
        <v>0</v>
      </c>
      <c r="H35" s="71">
        <f aca="true" t="shared" si="2" ref="H35:H43">IF(E35=0,0,G35/E35)</f>
        <v>0</v>
      </c>
    </row>
    <row r="36" spans="1:8" ht="15" customHeight="1">
      <c r="A36" s="27" t="s">
        <v>15</v>
      </c>
      <c r="B36" s="28"/>
      <c r="C36" s="69"/>
      <c r="D36" s="73"/>
      <c r="E36" s="69"/>
      <c r="F36" s="69"/>
      <c r="G36" s="77"/>
      <c r="H36" s="71"/>
    </row>
    <row r="37" spans="1:8" ht="15" customHeight="1">
      <c r="A37" s="22" t="s">
        <v>35</v>
      </c>
      <c r="B37" s="16" t="s">
        <v>36</v>
      </c>
      <c r="C37" s="127">
        <v>0</v>
      </c>
      <c r="D37" s="127">
        <v>0</v>
      </c>
      <c r="E37" s="69">
        <f t="shared" si="1"/>
        <v>0</v>
      </c>
      <c r="F37" s="127">
        <v>0</v>
      </c>
      <c r="G37" s="127">
        <v>0</v>
      </c>
      <c r="H37" s="71">
        <f t="shared" si="2"/>
        <v>0</v>
      </c>
    </row>
    <row r="38" spans="1:8" ht="15" customHeight="1">
      <c r="A38" s="27" t="s">
        <v>15</v>
      </c>
      <c r="B38" s="29"/>
      <c r="C38" s="69"/>
      <c r="D38" s="73"/>
      <c r="E38" s="69"/>
      <c r="F38" s="69"/>
      <c r="G38" s="77"/>
      <c r="H38" s="71"/>
    </row>
    <row r="39" spans="1:8" ht="15" customHeight="1">
      <c r="A39" s="22" t="s">
        <v>37</v>
      </c>
      <c r="B39" s="11" t="s">
        <v>38</v>
      </c>
      <c r="C39" s="127">
        <v>0</v>
      </c>
      <c r="D39" s="127">
        <v>0</v>
      </c>
      <c r="E39" s="69">
        <f t="shared" si="1"/>
        <v>0</v>
      </c>
      <c r="F39" s="127">
        <v>0</v>
      </c>
      <c r="G39" s="127">
        <v>0</v>
      </c>
      <c r="H39" s="71">
        <f t="shared" si="2"/>
        <v>0</v>
      </c>
    </row>
    <row r="40" spans="1:8" ht="15" customHeight="1">
      <c r="A40" s="27" t="s">
        <v>15</v>
      </c>
      <c r="B40" s="28"/>
      <c r="C40" s="69"/>
      <c r="D40" s="73"/>
      <c r="E40" s="69"/>
      <c r="F40" s="69"/>
      <c r="G40" s="77"/>
      <c r="H40" s="71"/>
    </row>
    <row r="41" spans="1:8" ht="15" customHeight="1">
      <c r="A41" s="22" t="s">
        <v>39</v>
      </c>
      <c r="B41" s="16" t="s">
        <v>40</v>
      </c>
      <c r="C41" s="127">
        <v>0</v>
      </c>
      <c r="D41" s="127">
        <v>0</v>
      </c>
      <c r="E41" s="69">
        <f t="shared" si="1"/>
        <v>0</v>
      </c>
      <c r="F41" s="127">
        <v>0</v>
      </c>
      <c r="G41" s="127">
        <v>0</v>
      </c>
      <c r="H41" s="71">
        <f t="shared" si="2"/>
        <v>0</v>
      </c>
    </row>
    <row r="42" spans="1:8" ht="15" customHeight="1">
      <c r="A42" s="6" t="s">
        <v>15</v>
      </c>
      <c r="B42" s="30" t="s">
        <v>41</v>
      </c>
      <c r="C42" s="127">
        <v>0</v>
      </c>
      <c r="D42" s="127">
        <v>0</v>
      </c>
      <c r="E42" s="69">
        <f t="shared" si="1"/>
        <v>0</v>
      </c>
      <c r="F42" s="127">
        <v>0</v>
      </c>
      <c r="G42" s="127">
        <v>0</v>
      </c>
      <c r="H42" s="71">
        <f t="shared" si="2"/>
        <v>0</v>
      </c>
    </row>
    <row r="43" spans="1:8" ht="15" customHeight="1">
      <c r="A43" s="6"/>
      <c r="B43" s="31" t="s">
        <v>42</v>
      </c>
      <c r="C43" s="80" t="e">
        <f>+C41-C42</f>
        <v>#VALUE!</v>
      </c>
      <c r="D43" s="80" t="e">
        <f>+D41-D42</f>
        <v>#VALUE!</v>
      </c>
      <c r="E43" s="80">
        <f>+E41-E42</f>
        <v>0</v>
      </c>
      <c r="F43" s="80" t="e">
        <f>+F41-F42</f>
        <v>#VALUE!</v>
      </c>
      <c r="G43" s="80" t="e">
        <f>+G41-G42</f>
        <v>#VALUE!</v>
      </c>
      <c r="H43" s="71">
        <f t="shared" si="2"/>
        <v>0</v>
      </c>
    </row>
    <row r="44" spans="1:8" ht="15" customHeight="1">
      <c r="A44" s="6"/>
      <c r="B44" s="32"/>
      <c r="C44" s="73"/>
      <c r="D44" s="73"/>
      <c r="E44" s="73"/>
      <c r="F44" s="73"/>
      <c r="G44" s="77"/>
      <c r="H44" s="71"/>
    </row>
    <row r="45" spans="1:8" ht="15.75" customHeight="1" thickBot="1">
      <c r="A45" s="23" t="s">
        <v>43</v>
      </c>
      <c r="B45" s="24" t="s">
        <v>44</v>
      </c>
      <c r="C45" s="75" t="e">
        <f>+C41+C39+C37+C35+C33</f>
        <v>#VALUE!</v>
      </c>
      <c r="D45" s="75" t="e">
        <f>+D41+D39+D37+D35+D33</f>
        <v>#VALUE!</v>
      </c>
      <c r="E45" s="75">
        <f>+E41+E39+E37+E35+E33</f>
        <v>0</v>
      </c>
      <c r="F45" s="75" t="e">
        <f>F43+F39+F37+F35+F33</f>
        <v>#VALUE!</v>
      </c>
      <c r="G45" s="81" t="e">
        <f>G43+G39+G37+G35+G33</f>
        <v>#VALUE!</v>
      </c>
      <c r="H45" s="76">
        <f>IF(E45=0,0,G45/E45)</f>
        <v>0</v>
      </c>
    </row>
    <row r="46" spans="1:8" ht="15.75" customHeight="1" thickTop="1">
      <c r="A46" s="25" t="s">
        <v>15</v>
      </c>
      <c r="B46" s="26" t="s">
        <v>45</v>
      </c>
      <c r="C46" s="73"/>
      <c r="D46" s="73"/>
      <c r="E46" s="73"/>
      <c r="F46" s="73"/>
      <c r="G46" s="77"/>
      <c r="H46" s="78"/>
    </row>
    <row r="47" spans="1:8" ht="15" customHeight="1">
      <c r="A47" s="27" t="s">
        <v>15</v>
      </c>
      <c r="B47" s="33"/>
      <c r="C47" s="82"/>
      <c r="D47" s="82"/>
      <c r="E47" s="82"/>
      <c r="F47" s="73"/>
      <c r="G47" s="77"/>
      <c r="H47" s="79"/>
    </row>
    <row r="48" spans="1:8" ht="15" customHeight="1">
      <c r="A48" s="22" t="s">
        <v>46</v>
      </c>
      <c r="B48" s="11" t="s">
        <v>47</v>
      </c>
      <c r="C48" s="127">
        <v>38016.69</v>
      </c>
      <c r="D48" s="127">
        <v>29577.49</v>
      </c>
      <c r="E48" s="69">
        <f>SUM(C48:D48)</f>
        <v>0</v>
      </c>
      <c r="F48" s="127">
        <v>62774.53</v>
      </c>
      <c r="G48" s="127">
        <v>62774.53</v>
      </c>
      <c r="H48" s="71">
        <f>IF(E48=0,0,G48/E48)</f>
        <v>0</v>
      </c>
    </row>
    <row r="49" spans="1:8" ht="15" customHeight="1">
      <c r="A49" s="27" t="s">
        <v>15</v>
      </c>
      <c r="B49" s="28"/>
      <c r="C49" s="73"/>
      <c r="D49" s="73"/>
      <c r="E49" s="69"/>
      <c r="F49" s="73"/>
      <c r="G49" s="77"/>
      <c r="H49" s="71"/>
    </row>
    <row r="50" spans="1:8" ht="15" customHeight="1">
      <c r="A50" s="22" t="s">
        <v>48</v>
      </c>
      <c r="B50" s="11" t="s">
        <v>49</v>
      </c>
      <c r="C50" s="127">
        <v>0</v>
      </c>
      <c r="D50" s="127">
        <v>0</v>
      </c>
      <c r="E50" s="69">
        <f aca="true" t="shared" si="3" ref="E50:E56">SUM(C50:D50)</f>
        <v>0</v>
      </c>
      <c r="F50" s="127">
        <v>0</v>
      </c>
      <c r="G50" s="127">
        <v>0</v>
      </c>
      <c r="H50" s="71">
        <f aca="true" t="shared" si="4" ref="H50:H56">IF(E50=0,0,G50/E50)</f>
        <v>0</v>
      </c>
    </row>
    <row r="51" spans="1:8" ht="15" customHeight="1">
      <c r="A51" s="27" t="s">
        <v>15</v>
      </c>
      <c r="B51" s="28"/>
      <c r="C51" s="73"/>
      <c r="D51" s="73"/>
      <c r="E51" s="69"/>
      <c r="F51" s="83"/>
      <c r="G51" s="84"/>
      <c r="H51" s="71"/>
    </row>
    <row r="52" spans="1:8" ht="15" customHeight="1">
      <c r="A52" s="22" t="s">
        <v>50</v>
      </c>
      <c r="B52" s="16" t="s">
        <v>51</v>
      </c>
      <c r="C52" s="127">
        <v>0</v>
      </c>
      <c r="D52" s="127">
        <v>0</v>
      </c>
      <c r="E52" s="69">
        <f t="shared" si="3"/>
        <v>0</v>
      </c>
      <c r="F52" s="127">
        <v>0</v>
      </c>
      <c r="G52" s="127">
        <v>0</v>
      </c>
      <c r="H52" s="71">
        <f t="shared" si="4"/>
        <v>0</v>
      </c>
    </row>
    <row r="53" spans="1:8" ht="15" customHeight="1">
      <c r="A53" s="27" t="s">
        <v>15</v>
      </c>
      <c r="B53" s="28"/>
      <c r="C53" s="73"/>
      <c r="D53" s="73"/>
      <c r="E53" s="69"/>
      <c r="F53" s="73"/>
      <c r="G53" s="77"/>
      <c r="H53" s="71"/>
    </row>
    <row r="54" spans="1:8" ht="15" customHeight="1">
      <c r="A54" s="22" t="s">
        <v>52</v>
      </c>
      <c r="B54" s="16" t="s">
        <v>53</v>
      </c>
      <c r="C54" s="127">
        <v>0</v>
      </c>
      <c r="D54" s="127">
        <v>0</v>
      </c>
      <c r="E54" s="69">
        <f t="shared" si="3"/>
        <v>0</v>
      </c>
      <c r="F54" s="127">
        <v>0</v>
      </c>
      <c r="G54" s="127">
        <v>0</v>
      </c>
      <c r="H54" s="71">
        <f t="shared" si="4"/>
        <v>0</v>
      </c>
    </row>
    <row r="55" spans="1:8" ht="15" customHeight="1">
      <c r="A55" s="27" t="s">
        <v>15</v>
      </c>
      <c r="B55" s="28"/>
      <c r="C55" s="73"/>
      <c r="D55" s="73"/>
      <c r="E55" s="69"/>
      <c r="F55" s="73"/>
      <c r="G55" s="77"/>
      <c r="H55" s="71"/>
    </row>
    <row r="56" spans="1:8" ht="15" customHeight="1">
      <c r="A56" s="22" t="s">
        <v>54</v>
      </c>
      <c r="B56" s="16" t="s">
        <v>55</v>
      </c>
      <c r="C56" s="127">
        <v>0</v>
      </c>
      <c r="D56" s="127">
        <v>0</v>
      </c>
      <c r="E56" s="69">
        <f t="shared" si="3"/>
        <v>0</v>
      </c>
      <c r="F56" s="127">
        <v>0</v>
      </c>
      <c r="G56" s="127">
        <v>0</v>
      </c>
      <c r="H56" s="71">
        <f t="shared" si="4"/>
        <v>0</v>
      </c>
    </row>
    <row r="57" spans="1:8" ht="15" customHeight="1">
      <c r="A57" s="6" t="s">
        <v>15</v>
      </c>
      <c r="B57" s="15"/>
      <c r="C57" s="73"/>
      <c r="D57" s="73"/>
      <c r="E57" s="73"/>
      <c r="F57" s="73"/>
      <c r="G57" s="77"/>
      <c r="H57" s="76"/>
    </row>
    <row r="58" spans="1:8" ht="15.75" customHeight="1" thickBot="1">
      <c r="A58" s="23" t="s">
        <v>56</v>
      </c>
      <c r="B58" s="24" t="s">
        <v>57</v>
      </c>
      <c r="C58" s="75" t="e">
        <f>+C56+C54+C52+C50+C48</f>
        <v>#VALUE!</v>
      </c>
      <c r="D58" s="75" t="e">
        <f>+D56+D54+D52+D50+D48</f>
        <v>#VALUE!</v>
      </c>
      <c r="E58" s="75">
        <f>+E56+E54+E52+E50+E48</f>
        <v>0</v>
      </c>
      <c r="F58" s="75" t="e">
        <f>+F56+F54+F52+F50+F48</f>
        <v>#VALUE!</v>
      </c>
      <c r="G58" s="81" t="e">
        <f>+G56+G54+G52+G50+G48</f>
        <v>#VALUE!</v>
      </c>
      <c r="H58" s="76">
        <f>IF(E58=0,0,G58/E58)</f>
        <v>0</v>
      </c>
    </row>
    <row r="59" spans="1:8" ht="15.75" customHeight="1" thickTop="1">
      <c r="A59" s="6" t="s">
        <v>15</v>
      </c>
      <c r="B59" s="15"/>
      <c r="C59" s="73"/>
      <c r="D59" s="73"/>
      <c r="E59" s="73"/>
      <c r="F59" s="73"/>
      <c r="G59" s="77"/>
      <c r="H59" s="78"/>
    </row>
    <row r="60" spans="1:8" ht="15" customHeight="1">
      <c r="A60" s="25" t="s">
        <v>15</v>
      </c>
      <c r="B60" s="26" t="s">
        <v>58</v>
      </c>
      <c r="C60" s="73"/>
      <c r="D60" s="73"/>
      <c r="E60" s="73"/>
      <c r="F60" s="73"/>
      <c r="G60" s="77"/>
      <c r="H60" s="79"/>
    </row>
    <row r="61" spans="1:8" ht="15" customHeight="1">
      <c r="A61" s="34" t="s">
        <v>15</v>
      </c>
      <c r="B61" s="35"/>
      <c r="C61" s="73"/>
      <c r="D61" s="73"/>
      <c r="E61" s="73"/>
      <c r="F61" s="73"/>
      <c r="G61" s="77"/>
      <c r="H61" s="79"/>
    </row>
    <row r="62" spans="1:8" ht="15" customHeight="1">
      <c r="A62" s="22" t="s">
        <v>59</v>
      </c>
      <c r="B62" s="16" t="s">
        <v>60</v>
      </c>
      <c r="C62" s="127">
        <v>0</v>
      </c>
      <c r="D62" s="127">
        <v>0</v>
      </c>
      <c r="E62" s="69">
        <f>SUM(C62:D62)</f>
        <v>0</v>
      </c>
      <c r="F62" s="127">
        <v>0</v>
      </c>
      <c r="G62" s="127">
        <v>0</v>
      </c>
      <c r="H62" s="71">
        <f>IF(E62=0,0,G62/E62)</f>
        <v>0</v>
      </c>
    </row>
    <row r="63" spans="1:8" ht="15" customHeight="1">
      <c r="A63" s="27" t="s">
        <v>15</v>
      </c>
      <c r="B63" s="36"/>
      <c r="C63" s="69"/>
      <c r="D63" s="69"/>
      <c r="E63" s="69"/>
      <c r="F63" s="69"/>
      <c r="G63" s="69"/>
      <c r="H63" s="71"/>
    </row>
    <row r="64" spans="1:8" ht="15" customHeight="1">
      <c r="A64" s="22" t="s">
        <v>61</v>
      </c>
      <c r="B64" s="16" t="s">
        <v>62</v>
      </c>
      <c r="C64" s="127">
        <v>236000</v>
      </c>
      <c r="D64" s="127">
        <v>254446.64</v>
      </c>
      <c r="E64" s="69">
        <f>SUM(C64:D64)</f>
        <v>0</v>
      </c>
      <c r="F64" s="127">
        <v>0</v>
      </c>
      <c r="G64" s="127">
        <v>0</v>
      </c>
      <c r="H64" s="71">
        <f aca="true" t="shared" si="5" ref="H64:H76">IF(E64=0,0,G64/E64)</f>
        <v>0</v>
      </c>
    </row>
    <row r="65" spans="1:8" ht="15" customHeight="1">
      <c r="A65" s="22"/>
      <c r="B65" s="37" t="s">
        <v>63</v>
      </c>
      <c r="C65" s="127">
        <v>236000</v>
      </c>
      <c r="D65" s="127">
        <v>254446.64</v>
      </c>
      <c r="E65" s="69">
        <f aca="true" t="shared" si="6" ref="E65:E76">SUM(C65:D65)</f>
        <v>0</v>
      </c>
      <c r="F65" s="127">
        <v>0</v>
      </c>
      <c r="G65" s="127">
        <v>0</v>
      </c>
      <c r="H65" s="71">
        <f t="shared" si="5"/>
        <v>0</v>
      </c>
    </row>
    <row r="66" spans="1:8" ht="15" customHeight="1">
      <c r="A66" s="22"/>
      <c r="B66" s="31" t="s">
        <v>64</v>
      </c>
      <c r="C66" s="127">
        <v>0</v>
      </c>
      <c r="D66" s="127">
        <v>0</v>
      </c>
      <c r="E66" s="69">
        <f t="shared" si="6"/>
        <v>0</v>
      </c>
      <c r="F66" s="127">
        <v>0</v>
      </c>
      <c r="G66" s="127">
        <v>0</v>
      </c>
      <c r="H66" s="71">
        <f t="shared" si="5"/>
        <v>0</v>
      </c>
    </row>
    <row r="67" spans="1:8" ht="15" customHeight="1">
      <c r="A67" s="22"/>
      <c r="B67" s="38" t="s">
        <v>65</v>
      </c>
      <c r="C67" s="69" t="e">
        <f>C64-C65-C66</f>
        <v>#VALUE!</v>
      </c>
      <c r="D67" s="69" t="e">
        <f>D64-D65-D66</f>
        <v>#VALUE!</v>
      </c>
      <c r="E67" s="69">
        <f>E64-E65-E66</f>
        <v>0</v>
      </c>
      <c r="F67" s="69" t="e">
        <f>F64-F65-F66</f>
        <v>#VALUE!</v>
      </c>
      <c r="G67" s="69" t="e">
        <f>G64-G65-G66</f>
        <v>#VALUE!</v>
      </c>
      <c r="H67" s="71">
        <f t="shared" si="5"/>
        <v>0</v>
      </c>
    </row>
    <row r="68" spans="1:8" ht="15" customHeight="1">
      <c r="A68" s="27" t="s">
        <v>15</v>
      </c>
      <c r="B68" s="28"/>
      <c r="C68" s="69"/>
      <c r="D68" s="69"/>
      <c r="E68" s="69"/>
      <c r="F68" s="69"/>
      <c r="G68" s="69"/>
      <c r="H68" s="71"/>
    </row>
    <row r="69" spans="1:8" ht="15" customHeight="1">
      <c r="A69" s="22" t="s">
        <v>66</v>
      </c>
      <c r="B69" s="16" t="s">
        <v>67</v>
      </c>
      <c r="C69" s="127">
        <v>240000</v>
      </c>
      <c r="D69" s="127">
        <v>0</v>
      </c>
      <c r="E69" s="69">
        <f t="shared" si="6"/>
        <v>0</v>
      </c>
      <c r="F69" s="127">
        <v>0</v>
      </c>
      <c r="G69" s="127">
        <v>0</v>
      </c>
      <c r="H69" s="71">
        <f t="shared" si="5"/>
        <v>0</v>
      </c>
    </row>
    <row r="70" spans="1:8" ht="15" customHeight="1">
      <c r="A70" s="22"/>
      <c r="B70" s="37" t="s">
        <v>68</v>
      </c>
      <c r="C70" s="127">
        <v>0</v>
      </c>
      <c r="D70" s="127">
        <v>0</v>
      </c>
      <c r="E70" s="69">
        <f t="shared" si="6"/>
        <v>0</v>
      </c>
      <c r="F70" s="127">
        <v>0</v>
      </c>
      <c r="G70" s="127">
        <v>0</v>
      </c>
      <c r="H70" s="71">
        <f t="shared" si="5"/>
        <v>0</v>
      </c>
    </row>
    <row r="71" spans="1:8" ht="15" customHeight="1">
      <c r="A71" s="22"/>
      <c r="B71" s="31" t="s">
        <v>69</v>
      </c>
      <c r="C71" s="127">
        <v>0</v>
      </c>
      <c r="D71" s="127">
        <v>0</v>
      </c>
      <c r="E71" s="69">
        <f t="shared" si="6"/>
        <v>0</v>
      </c>
      <c r="F71" s="127">
        <v>0</v>
      </c>
      <c r="G71" s="127">
        <v>0</v>
      </c>
      <c r="H71" s="71">
        <f t="shared" si="5"/>
        <v>0</v>
      </c>
    </row>
    <row r="72" spans="1:8" ht="15" customHeight="1">
      <c r="A72" s="22"/>
      <c r="B72" s="38" t="s">
        <v>70</v>
      </c>
      <c r="C72" s="69" t="e">
        <f>C69-C70-C71</f>
        <v>#VALUE!</v>
      </c>
      <c r="D72" s="69" t="e">
        <f>D69-D70-D71</f>
        <v>#VALUE!</v>
      </c>
      <c r="E72" s="69">
        <f>E69-E70-E71</f>
        <v>0</v>
      </c>
      <c r="F72" s="69" t="e">
        <f>F69-F70-F71</f>
        <v>#VALUE!</v>
      </c>
      <c r="G72" s="69" t="e">
        <f>G69-G70-G71</f>
        <v>#VALUE!</v>
      </c>
      <c r="H72" s="71">
        <f t="shared" si="5"/>
        <v>0</v>
      </c>
    </row>
    <row r="73" spans="1:8" ht="15" customHeight="1">
      <c r="A73" s="27" t="s">
        <v>15</v>
      </c>
      <c r="B73" s="28"/>
      <c r="C73" s="69"/>
      <c r="D73" s="69"/>
      <c r="E73" s="69"/>
      <c r="F73" s="69"/>
      <c r="G73" s="69"/>
      <c r="H73" s="71"/>
    </row>
    <row r="74" spans="1:8" ht="36" customHeight="1">
      <c r="A74" s="22" t="s">
        <v>71</v>
      </c>
      <c r="B74" s="16" t="s">
        <v>72</v>
      </c>
      <c r="C74" s="127">
        <v>0</v>
      </c>
      <c r="D74" s="127">
        <v>0</v>
      </c>
      <c r="E74" s="69">
        <f t="shared" si="6"/>
        <v>0</v>
      </c>
      <c r="F74" s="127">
        <v>0</v>
      </c>
      <c r="G74" s="127">
        <v>0</v>
      </c>
      <c r="H74" s="71">
        <f t="shared" si="5"/>
        <v>0</v>
      </c>
    </row>
    <row r="75" spans="1:8" ht="15.75" customHeight="1">
      <c r="A75" s="39" t="s">
        <v>15</v>
      </c>
      <c r="B75" s="36"/>
      <c r="C75" s="69"/>
      <c r="D75" s="69"/>
      <c r="E75" s="69"/>
      <c r="F75" s="69"/>
      <c r="G75" s="69"/>
      <c r="H75" s="71"/>
    </row>
    <row r="76" spans="1:8" ht="27.75" customHeight="1">
      <c r="A76" s="40" t="s">
        <v>73</v>
      </c>
      <c r="B76" s="16" t="s">
        <v>74</v>
      </c>
      <c r="C76" s="127">
        <v>0</v>
      </c>
      <c r="D76" s="127">
        <v>0</v>
      </c>
      <c r="E76" s="69">
        <f t="shared" si="6"/>
        <v>0</v>
      </c>
      <c r="F76" s="127">
        <v>0</v>
      </c>
      <c r="G76" s="127">
        <v>0</v>
      </c>
      <c r="H76" s="71">
        <f t="shared" si="5"/>
        <v>0</v>
      </c>
    </row>
    <row r="77" spans="1:8" ht="15" customHeight="1">
      <c r="A77" s="41" t="s">
        <v>15</v>
      </c>
      <c r="B77" s="15"/>
      <c r="C77" s="73"/>
      <c r="D77" s="73"/>
      <c r="E77" s="73"/>
      <c r="F77" s="73"/>
      <c r="G77" s="77"/>
      <c r="H77" s="76"/>
    </row>
    <row r="78" spans="1:8" ht="15.75" customHeight="1" thickBot="1">
      <c r="A78" s="23" t="s">
        <v>75</v>
      </c>
      <c r="B78" s="24" t="s">
        <v>76</v>
      </c>
      <c r="C78" s="75" t="e">
        <f>+C76+C74+C69+C64+C62</f>
        <v>#VALUE!</v>
      </c>
      <c r="D78" s="75" t="e">
        <f>+D76+D74+D69+D64+D62</f>
        <v>#VALUE!</v>
      </c>
      <c r="E78" s="75">
        <f>+E76+E74+E69+E64+E62</f>
        <v>0</v>
      </c>
      <c r="F78" s="75" t="e">
        <f>+F76+F74+F72+F67+F62</f>
        <v>#VALUE!</v>
      </c>
      <c r="G78" s="81" t="e">
        <f>+G76+G74+G72+G67+G62</f>
        <v>#VALUE!</v>
      </c>
      <c r="H78" s="85">
        <f>IF(E78=0,0,G78/E78)</f>
        <v>0</v>
      </c>
    </row>
    <row r="79" spans="1:8" ht="15.75" customHeight="1" thickTop="1">
      <c r="A79" s="42"/>
      <c r="B79" s="43"/>
      <c r="C79" s="86"/>
      <c r="D79" s="86"/>
      <c r="E79" s="86"/>
      <c r="F79" s="87"/>
      <c r="G79" s="88"/>
      <c r="H79" s="71"/>
    </row>
    <row r="80" spans="1:8" ht="15" customHeight="1">
      <c r="A80" s="42"/>
      <c r="B80" s="44" t="s">
        <v>77</v>
      </c>
      <c r="C80" s="87"/>
      <c r="D80" s="87"/>
      <c r="E80" s="87"/>
      <c r="F80" s="87"/>
      <c r="G80" s="88"/>
      <c r="H80" s="71"/>
    </row>
    <row r="81" spans="1:8" ht="15" customHeight="1">
      <c r="A81" s="42"/>
      <c r="B81" s="43"/>
      <c r="C81" s="87"/>
      <c r="D81" s="87"/>
      <c r="E81" s="87"/>
      <c r="F81" s="87"/>
      <c r="G81" s="88"/>
      <c r="H81" s="71"/>
    </row>
    <row r="82" spans="1:8" ht="15" customHeight="1">
      <c r="A82" s="42" t="s">
        <v>78</v>
      </c>
      <c r="B82" s="43" t="s">
        <v>79</v>
      </c>
      <c r="C82" s="127">
        <v>0</v>
      </c>
      <c r="D82" s="127">
        <v>0</v>
      </c>
      <c r="E82" s="69">
        <f>SUM(C82:D82)</f>
        <v>0</v>
      </c>
      <c r="F82" s="127">
        <v>0</v>
      </c>
      <c r="G82" s="127">
        <v>0</v>
      </c>
      <c r="H82" s="71">
        <f>IF(E82=0,0,G82/E82)</f>
        <v>0</v>
      </c>
    </row>
    <row r="83" spans="1:8" ht="15" customHeight="1">
      <c r="A83" s="42"/>
      <c r="B83" s="43"/>
      <c r="C83" s="87"/>
      <c r="D83" s="87"/>
      <c r="E83" s="69"/>
      <c r="F83" s="87"/>
      <c r="G83" s="87"/>
      <c r="H83" s="71"/>
    </row>
    <row r="84" spans="1:8" ht="15" customHeight="1">
      <c r="A84" s="42" t="s">
        <v>80</v>
      </c>
      <c r="B84" s="43" t="s">
        <v>81</v>
      </c>
      <c r="C84" s="127">
        <v>0</v>
      </c>
      <c r="D84" s="127">
        <v>0</v>
      </c>
      <c r="E84" s="69">
        <f>SUM(C84:D84)</f>
        <v>0</v>
      </c>
      <c r="F84" s="127">
        <v>0</v>
      </c>
      <c r="G84" s="127">
        <v>0</v>
      </c>
      <c r="H84" s="71">
        <f>IF(E84=0,0,G84/E84)</f>
        <v>0</v>
      </c>
    </row>
    <row r="85" spans="1:8" ht="15" customHeight="1">
      <c r="A85" s="42"/>
      <c r="B85" s="43"/>
      <c r="C85" s="69"/>
      <c r="D85" s="69"/>
      <c r="E85" s="69"/>
      <c r="F85" s="69"/>
      <c r="G85" s="69"/>
      <c r="H85" s="71"/>
    </row>
    <row r="86" spans="1:8" ht="15" customHeight="1">
      <c r="A86" s="42" t="s">
        <v>82</v>
      </c>
      <c r="B86" s="43" t="s">
        <v>83</v>
      </c>
      <c r="C86" s="127">
        <v>0</v>
      </c>
      <c r="D86" s="127">
        <v>0</v>
      </c>
      <c r="E86" s="69">
        <f>SUM(C86:D86)</f>
        <v>0</v>
      </c>
      <c r="F86" s="127">
        <v>0</v>
      </c>
      <c r="G86" s="127">
        <v>0</v>
      </c>
      <c r="H86" s="71">
        <f>IF(E86=0,0,G86/E86)</f>
        <v>0</v>
      </c>
    </row>
    <row r="87" spans="1:8" ht="15" customHeight="1">
      <c r="A87" s="42"/>
      <c r="B87" s="43"/>
      <c r="C87" s="69"/>
      <c r="D87" s="69"/>
      <c r="E87" s="69"/>
      <c r="F87" s="69"/>
      <c r="G87" s="69"/>
      <c r="H87" s="71"/>
    </row>
    <row r="88" spans="1:8" ht="15" customHeight="1">
      <c r="A88" s="42" t="s">
        <v>84</v>
      </c>
      <c r="B88" s="43" t="s">
        <v>85</v>
      </c>
      <c r="C88" s="127">
        <v>0</v>
      </c>
      <c r="D88" s="127">
        <v>0</v>
      </c>
      <c r="E88" s="69">
        <f>SUM(C88:D88)</f>
        <v>0</v>
      </c>
      <c r="F88" s="127">
        <v>0</v>
      </c>
      <c r="G88" s="127">
        <v>0</v>
      </c>
      <c r="H88" s="71">
        <f>IF(E88=0,0,G88/E88)</f>
        <v>0</v>
      </c>
    </row>
    <row r="89" spans="1:8" ht="15" customHeight="1">
      <c r="A89" s="42"/>
      <c r="B89" s="43"/>
      <c r="C89" s="87"/>
      <c r="D89" s="87"/>
      <c r="E89" s="87"/>
      <c r="F89" s="87"/>
      <c r="G89" s="88"/>
      <c r="H89" s="76"/>
    </row>
    <row r="90" spans="1:8" ht="15.75" customHeight="1" thickBot="1">
      <c r="A90" s="23" t="s">
        <v>86</v>
      </c>
      <c r="B90" s="45" t="s">
        <v>87</v>
      </c>
      <c r="C90" s="75" t="e">
        <f>+C88+C86+C84+C82</f>
        <v>#VALUE!</v>
      </c>
      <c r="D90" s="75" t="e">
        <f>+D88+D86+D84+D82</f>
        <v>#VALUE!</v>
      </c>
      <c r="E90" s="75">
        <f>+E88+E86+E84+E82</f>
        <v>0</v>
      </c>
      <c r="F90" s="87">
        <f>SUM(F82,F84,F86,F88)</f>
        <v>0</v>
      </c>
      <c r="G90" s="87">
        <f>SUM(G82,G84,G86,G88)</f>
        <v>0</v>
      </c>
      <c r="H90" s="76">
        <f>IF(E90=0,0,G90/E90)</f>
        <v>0</v>
      </c>
    </row>
    <row r="91" spans="1:8" ht="6" customHeight="1" thickTop="1">
      <c r="A91" s="41" t="s">
        <v>15</v>
      </c>
      <c r="B91" s="46"/>
      <c r="C91" s="89"/>
      <c r="D91" s="89"/>
      <c r="E91" s="89"/>
      <c r="F91" s="89"/>
      <c r="G91" s="90"/>
      <c r="H91" s="78"/>
    </row>
    <row r="92" spans="1:8" ht="15" customHeight="1">
      <c r="A92" s="41"/>
      <c r="B92" s="47" t="s">
        <v>88</v>
      </c>
      <c r="C92" s="83" t="e">
        <f>+C30+C45+C58+C78+C90</f>
        <v>#VALUE!</v>
      </c>
      <c r="D92" s="83" t="e">
        <f>+D30+D45+D58+D78+D90</f>
        <v>#VALUE!</v>
      </c>
      <c r="E92" s="83">
        <f>+E30+E45+E58+E78+E90</f>
        <v>0</v>
      </c>
      <c r="F92" s="83" t="e">
        <f>+F30+F45+F58+F78+F90</f>
        <v>#VALUE!</v>
      </c>
      <c r="G92" s="91" t="e">
        <f>+G30+G45+G58+G78+G90</f>
        <v>#VALUE!</v>
      </c>
      <c r="H92" s="76">
        <f>IF(E92=0,0,G92/E92)</f>
        <v>0</v>
      </c>
    </row>
    <row r="93" spans="1:8" ht="6.75" customHeight="1" thickBot="1">
      <c r="A93" s="48"/>
      <c r="B93" s="49"/>
      <c r="C93" s="92"/>
      <c r="D93" s="92"/>
      <c r="E93" s="92"/>
      <c r="F93" s="92"/>
      <c r="G93" s="93"/>
      <c r="H93" s="94"/>
    </row>
    <row r="94" spans="1:8" ht="5.25" customHeight="1" thickTop="1">
      <c r="A94" s="41" t="s">
        <v>15</v>
      </c>
      <c r="B94" s="46"/>
      <c r="C94" s="89"/>
      <c r="D94" s="89"/>
      <c r="E94" s="89"/>
      <c r="F94" s="89"/>
      <c r="G94" s="90"/>
      <c r="H94" s="78"/>
    </row>
    <row r="95" spans="1:8" ht="15" customHeight="1">
      <c r="A95" s="41"/>
      <c r="B95" s="47" t="s">
        <v>89</v>
      </c>
      <c r="C95" s="83" t="e">
        <f>+C78</f>
        <v>#VALUE!</v>
      </c>
      <c r="D95" s="83" t="e">
        <f>+D78</f>
        <v>#VALUE!</v>
      </c>
      <c r="E95" s="83">
        <f>+E78</f>
        <v>0</v>
      </c>
      <c r="F95" s="83" t="e">
        <f>+F78</f>
        <v>#VALUE!</v>
      </c>
      <c r="G95" s="83" t="e">
        <f>+G78</f>
        <v>#VALUE!</v>
      </c>
      <c r="H95" s="76">
        <f>IF(E95=0,0,G95/E95)</f>
        <v>0</v>
      </c>
    </row>
    <row r="96" spans="1:8" ht="7.5" customHeight="1" thickBot="1">
      <c r="A96" s="48"/>
      <c r="B96" s="49"/>
      <c r="C96" s="92"/>
      <c r="D96" s="92"/>
      <c r="E96" s="92"/>
      <c r="F96" s="92"/>
      <c r="G96" s="93"/>
      <c r="H96" s="94"/>
    </row>
    <row r="97" spans="1:8" ht="7.5" customHeight="1" thickTop="1">
      <c r="A97" s="41" t="s">
        <v>15</v>
      </c>
      <c r="B97" s="46"/>
      <c r="C97" s="89"/>
      <c r="D97" s="89"/>
      <c r="E97" s="89"/>
      <c r="F97" s="89"/>
      <c r="G97" s="90"/>
      <c r="H97" s="78"/>
    </row>
    <row r="98" spans="1:8" ht="15" customHeight="1">
      <c r="A98" s="41"/>
      <c r="B98" s="47" t="s">
        <v>90</v>
      </c>
      <c r="C98" s="83" t="e">
        <f>+C92-C95</f>
        <v>#VALUE!</v>
      </c>
      <c r="D98" s="83" t="e">
        <f>+D92-D95</f>
        <v>#VALUE!</v>
      </c>
      <c r="E98" s="83">
        <f>+E92-E95</f>
        <v>0</v>
      </c>
      <c r="F98" s="83" t="e">
        <f>+F92-F95</f>
        <v>#VALUE!</v>
      </c>
      <c r="G98" s="83" t="e">
        <f>+G92-G95</f>
        <v>#VALUE!</v>
      </c>
      <c r="H98" s="76">
        <f>IF(E98=0,0,G98/E98)</f>
        <v>0</v>
      </c>
    </row>
    <row r="99" spans="1:8" ht="6" customHeight="1" thickBot="1">
      <c r="A99" s="48"/>
      <c r="B99" s="49"/>
      <c r="C99" s="95"/>
      <c r="D99" s="95"/>
      <c r="E99" s="95"/>
      <c r="F99" s="95"/>
      <c r="G99" s="96"/>
      <c r="H99" s="97"/>
    </row>
    <row r="100" spans="1:8" ht="16.5" customHeight="1" thickBot="1" thickTop="1">
      <c r="A100" s="50"/>
      <c r="B100" s="49"/>
      <c r="C100" s="98"/>
      <c r="D100" s="99"/>
      <c r="E100" s="100"/>
      <c r="F100" s="101"/>
      <c r="G100" s="101"/>
      <c r="H100" s="102"/>
    </row>
    <row r="101" spans="2:5" ht="55.5" customHeight="1" thickBot="1" thickTop="1">
      <c r="B101" s="51" t="str">
        <f>IF(A5&gt;2020,"CONFRONTO FONDO CREDITI DI DUBBIA ESIGIBILITA' - FONDO SVALUTAZIONE CREDITI","COMPOSIZIONE FONDO SVALUTAZIONE CREDITI")</f>
        <v>CONFRONTO FONDO CREDITI DI DUBBIA ESIGIBILITA' - FONDO SVALUTAZIONE CREDITI</v>
      </c>
      <c r="C101" s="52" t="s">
        <v>91</v>
      </c>
      <c r="D101" s="53" t="s">
        <v>92</v>
      </c>
      <c r="E101" s="103"/>
    </row>
    <row r="102" spans="2:5" ht="36.75" customHeight="1" thickTop="1">
      <c r="B102" s="6" t="str">
        <f>IF(A5&gt;2020,"RESIDUI ATTIVI NEL CONTO DEL BILANCIO TITOLI DA 1 A 5","RESIDUI ATTIVI NEL CONTO DEL BILANCIO")</f>
        <v>RESIDUI ATTIVI NEL CONTO DEL BILANCIO TITOLI DA 1 A 5</v>
      </c>
      <c r="C102" s="104">
        <f>E92</f>
        <v>0</v>
      </c>
      <c r="D102" s="105" t="e">
        <f>G92</f>
        <v>#VALUE!</v>
      </c>
      <c r="E102" s="103"/>
    </row>
    <row r="103" spans="2:4" ht="36.75" customHeight="1">
      <c r="B103" s="6" t="s">
        <v>93</v>
      </c>
      <c r="C103" s="129">
        <v>0</v>
      </c>
      <c r="D103" s="130">
        <v>0</v>
      </c>
    </row>
    <row r="104" spans="2:4" ht="45.75" customHeight="1" thickBot="1">
      <c r="B104" s="54" t="s">
        <v>94</v>
      </c>
      <c r="C104" s="131">
        <v>0</v>
      </c>
      <c r="D104" s="132">
        <v>0</v>
      </c>
    </row>
    <row r="105" spans="2:7" ht="36.75" customHeight="1" thickBot="1" thickTop="1">
      <c r="B105" s="55" t="s">
        <v>95</v>
      </c>
      <c r="C105" s="106">
        <f>SUM(C102:C104)</f>
        <v>0</v>
      </c>
      <c r="D105" s="107" t="e">
        <f>SUM(D102:D104)</f>
        <v>#VALUE!</v>
      </c>
      <c r="G105" s="108"/>
    </row>
    <row r="106" spans="2:9" ht="36.75" customHeight="1" thickTop="1">
      <c r="B106" s="115" t="s">
        <v>96</v>
      </c>
      <c r="C106" s="116"/>
      <c r="D106" s="116"/>
      <c r="E106" s="116"/>
      <c r="F106" s="116"/>
      <c r="G106" s="116"/>
      <c r="H106" s="116"/>
      <c r="I106" s="116"/>
    </row>
    <row r="107" spans="2:9" ht="36.75" customHeight="1">
      <c r="B107" s="117" t="s">
        <v>97</v>
      </c>
      <c r="C107" s="118"/>
      <c r="D107" s="118"/>
      <c r="E107" s="118"/>
      <c r="F107" s="118"/>
      <c r="G107" s="118"/>
      <c r="H107" s="118"/>
      <c r="I107" s="118"/>
    </row>
    <row r="108" ht="15" customHeight="1">
      <c r="B108" s="50" t="s">
        <v>98</v>
      </c>
    </row>
    <row r="109" ht="15" customHeight="1">
      <c r="B109" s="56" t="s">
        <v>99</v>
      </c>
    </row>
    <row r="110" ht="15" customHeight="1">
      <c r="B110" s="56" t="s">
        <v>100</v>
      </c>
    </row>
    <row r="111" ht="15" customHeight="1">
      <c r="B111" s="56" t="s">
        <v>101</v>
      </c>
    </row>
    <row r="112" ht="15" customHeight="1">
      <c r="B112" s="56" t="str">
        <f>IF(A5&gt;2020,"(m) trattasi solo degli accertamenti pluriennali di entrate riguardanti il titolo 5  e  gli accertamenti pluriennali derivanti dalla rateizzazione delle entrate dei titoli 1 e 3.","(m) trattasi solo degli accertamenti di entrate riguardanti i titoli 5, 6, 7.")</f>
        <v>(m) trattasi solo degli accertamenti pluriennali di entrate riguardanti il titolo 5  e  gli accertamenti pluriennali derivanti dalla rateizzazione delle entrate dei titoli 1 e 3.</v>
      </c>
    </row>
    <row r="113" ht="15" customHeight="1">
      <c r="B113" s="56" t="s">
        <v>102</v>
      </c>
    </row>
  </sheetData>
  <sheetProtection/>
  <mergeCells count="14">
    <mergeCell ref="A2:H2"/>
    <mergeCell ref="A4:H4"/>
    <mergeCell ref="A7:A8"/>
    <mergeCell ref="B7:B8"/>
    <mergeCell ref="C7:C8"/>
    <mergeCell ref="D7:D8"/>
    <mergeCell ref="E7:E8"/>
    <mergeCell ref="F7:F8"/>
    <mergeCell ref="A3:H3"/>
    <mergeCell ref="A5:H5"/>
    <mergeCell ref="G7:G8"/>
    <mergeCell ref="H7:H8"/>
    <mergeCell ref="B106:I106"/>
    <mergeCell ref="B107:I107"/>
  </mergeCells>
  <printOptions/>
  <pageMargins left="0.25" right="0.25" top="0.75" bottom="0.75" header="0.3" footer="0.3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